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330"/>
  </bookViews>
  <sheets>
    <sheet name="方案" sheetId="2" r:id="rId1"/>
  </sheets>
  <externalReferences>
    <externalReference r:id="rId2"/>
  </externalReferences>
  <definedNames>
    <definedName name="_xlnm._FilterDatabase" localSheetId="0" hidden="1">方案!$A$4:$D$53</definedName>
    <definedName name="_xlnm.Print_Titles" localSheetId="0">方案!$3:$3</definedName>
    <definedName name="_xlnm.Print_Area" localSheetId="0">方案!$A$1:$D$53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<sst xmlns="http://schemas.openxmlformats.org/spreadsheetml/2006/main" count="97" uniqueCount="94">
  <si>
    <r>
      <t>2025</t>
    </r>
    <r>
      <rPr>
        <sz val="24"/>
        <rFont val="方正小标宋_GBK"/>
        <charset val="134"/>
      </rPr>
      <t>年第一批新安江</t>
    </r>
    <r>
      <rPr>
        <sz val="24"/>
        <rFont val="Times New Roman"/>
        <charset val="134"/>
      </rPr>
      <t>—</t>
    </r>
    <r>
      <rPr>
        <sz val="24"/>
        <rFont val="方正小标宋_GBK"/>
        <charset val="134"/>
      </rPr>
      <t>千岛湖生态环境共同保护合作区项目专项资金分配方案</t>
    </r>
  </si>
  <si>
    <t>单位：万元</t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</si>
  <si>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</si>
  <si>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项目名称</t>
    </r>
  </si>
  <si>
    <t>项目业主单位</t>
  </si>
  <si>
    <r>
      <rPr>
        <sz val="16"/>
        <rFont val="黑体"/>
        <charset val="134"/>
      </rPr>
      <t>拟分配资金</t>
    </r>
  </si>
  <si>
    <r>
      <rPr>
        <b/>
        <sz val="14"/>
        <rFont val="仿宋_GB2312"/>
        <charset val="134"/>
      </rPr>
      <t>合计（</t>
    </r>
    <r>
      <rPr>
        <b/>
        <sz val="14"/>
        <rFont val="Times New Roman"/>
        <charset val="134"/>
      </rPr>
      <t>41</t>
    </r>
    <r>
      <rPr>
        <b/>
        <sz val="14"/>
        <rFont val="仿宋_GB2312"/>
        <charset val="134"/>
      </rPr>
      <t>个）</t>
    </r>
  </si>
  <si>
    <r>
      <rPr>
        <b/>
        <sz val="14"/>
        <rFont val="仿宋_GB2312"/>
        <charset val="134"/>
      </rPr>
      <t>市本级（</t>
    </r>
    <r>
      <rPr>
        <b/>
        <sz val="14"/>
        <rFont val="Times New Roman"/>
        <charset val="134"/>
      </rPr>
      <t>12</t>
    </r>
    <r>
      <rPr>
        <b/>
        <sz val="14"/>
        <rFont val="仿宋_GB2312"/>
        <charset val="134"/>
      </rPr>
      <t>个）</t>
    </r>
  </si>
  <si>
    <t>黄山市中心城区排口综合整治项目（一期）</t>
  </si>
  <si>
    <t>市城建处</t>
  </si>
  <si>
    <t>黄山市茶产业大脑提升项目</t>
  </si>
  <si>
    <t>黄山名茶数智科技有限公司</t>
  </si>
  <si>
    <t>黄山市彩色森林建设工程（一期）渐江两岸林分改造项目</t>
  </si>
  <si>
    <t>黄山市林业局</t>
  </si>
  <si>
    <r>
      <rPr>
        <sz val="12"/>
        <rFont val="方正仿宋_GBK"/>
        <charset val="134"/>
      </rPr>
      <t>新安江（三江口</t>
    </r>
    <r>
      <rPr>
        <sz val="12"/>
        <rFont val="Times New Roman"/>
        <charset val="134"/>
      </rPr>
      <t>—</t>
    </r>
    <r>
      <rPr>
        <sz val="12"/>
        <rFont val="方正仿宋_GBK"/>
        <charset val="134"/>
      </rPr>
      <t>湖边枢纽）航道养护工程</t>
    </r>
  </si>
  <si>
    <t>黄山市地方海事（港航）管理服务中心</t>
  </si>
  <si>
    <t>新安江流域（率水河率水大桥、横江高速桥、丰乐河北干渠）入河排口污染物削减工程</t>
  </si>
  <si>
    <t>黄山市生态环保集团（水务集团）有限公司</t>
  </si>
  <si>
    <t>农村污水整治以奖代补工作</t>
  </si>
  <si>
    <t>市生态环境局</t>
  </si>
  <si>
    <t>新安江流域人才共育共享项目</t>
  </si>
  <si>
    <t>市委人才工作局</t>
  </si>
  <si>
    <t>亚行贷款黄山新安江流域生态保护、绿色发展项目和前期工作经费</t>
  </si>
  <si>
    <t>黄山市亚行贷款项目办公室</t>
  </si>
  <si>
    <t>亚行贷款黄山新安江流域生态保护和绿色发展项目市本级利息、承诺费及本金</t>
  </si>
  <si>
    <t>重点项目前期工作资金池</t>
  </si>
  <si>
    <t>市发展改革委</t>
  </si>
  <si>
    <t>国家绿色发展基金</t>
  </si>
  <si>
    <t>市财政局</t>
  </si>
  <si>
    <t>国开行利息</t>
  </si>
  <si>
    <r>
      <rPr>
        <b/>
        <sz val="14"/>
        <rFont val="方正仿宋_GBK"/>
        <charset val="134"/>
      </rPr>
      <t>屯溪区（</t>
    </r>
    <r>
      <rPr>
        <b/>
        <sz val="14"/>
        <rFont val="Times New Roman"/>
        <charset val="134"/>
      </rPr>
      <t>1</t>
    </r>
    <r>
      <rPr>
        <b/>
        <sz val="14"/>
        <rFont val="方正仿宋_GBK"/>
        <charset val="134"/>
      </rPr>
      <t>个）</t>
    </r>
  </si>
  <si>
    <r>
      <rPr>
        <sz val="12"/>
        <rFont val="方正仿宋_GBK"/>
        <charset val="134"/>
      </rPr>
      <t>黄山市中心城区餐饮油烟综合治理项目</t>
    </r>
  </si>
  <si>
    <r>
      <rPr>
        <sz val="12"/>
        <rFont val="方正仿宋_GBK"/>
        <charset val="134"/>
      </rPr>
      <t>黄山市屯溪区城市管理局</t>
    </r>
  </si>
  <si>
    <r>
      <rPr>
        <b/>
        <sz val="14"/>
        <rFont val="方正仿宋_GBK"/>
        <charset val="134"/>
      </rPr>
      <t>黄山区（</t>
    </r>
    <r>
      <rPr>
        <b/>
        <sz val="14"/>
        <rFont val="Times New Roman"/>
        <charset val="134"/>
      </rPr>
      <t>5</t>
    </r>
    <r>
      <rPr>
        <b/>
        <sz val="14"/>
        <rFont val="方正仿宋_GBK"/>
        <charset val="134"/>
      </rPr>
      <t>个）</t>
    </r>
  </si>
  <si>
    <r>
      <rPr>
        <sz val="12"/>
        <rFont val="方正仿宋_GBK"/>
        <charset val="134"/>
      </rPr>
      <t>黄山市黄山区浦溪河流域水环境综合治理工程</t>
    </r>
  </si>
  <si>
    <r>
      <rPr>
        <sz val="12"/>
        <rFont val="方正仿宋_GBK"/>
        <charset val="134"/>
      </rPr>
      <t>黄山区住建局</t>
    </r>
  </si>
  <si>
    <r>
      <rPr>
        <sz val="12"/>
        <rFont val="方正仿宋_GBK"/>
        <charset val="134"/>
      </rPr>
      <t>黄山区仙源镇弦歌村油茶基地绿色提升及产业融合项目</t>
    </r>
  </si>
  <si>
    <r>
      <rPr>
        <sz val="12"/>
        <rFont val="方正仿宋_GBK"/>
        <charset val="134"/>
      </rPr>
      <t>黄山区仙源镇人民政府</t>
    </r>
  </si>
  <si>
    <r>
      <rPr>
        <sz val="12"/>
        <rFont val="方正仿宋_GBK"/>
        <charset val="134"/>
      </rPr>
      <t>太平湖龙门乡片水环境保护及生态修复项目</t>
    </r>
  </si>
  <si>
    <r>
      <rPr>
        <sz val="12"/>
        <rFont val="方正仿宋_GBK"/>
        <charset val="134"/>
      </rPr>
      <t>黄山区龙门乡人民政府</t>
    </r>
  </si>
  <si>
    <r>
      <rPr>
        <sz val="12"/>
        <rFont val="方正仿宋_GBK"/>
        <charset val="134"/>
      </rPr>
      <t>黄山北大门康养文化打造项目</t>
    </r>
  </si>
  <si>
    <r>
      <rPr>
        <sz val="12"/>
        <rFont val="方正仿宋_GBK"/>
        <charset val="134"/>
      </rPr>
      <t>黄山区耿城镇人民政府</t>
    </r>
  </si>
  <si>
    <r>
      <rPr>
        <sz val="12"/>
        <rFont val="方正仿宋_GBK"/>
        <charset val="134"/>
      </rPr>
      <t>安徽黄山太平经济开发区污水处理厂建设工程项目</t>
    </r>
  </si>
  <si>
    <r>
      <rPr>
        <sz val="12"/>
        <rFont val="方正仿宋_GBK"/>
        <charset val="134"/>
      </rPr>
      <t>黄山区综合经济园区投资开发有限公司</t>
    </r>
  </si>
  <si>
    <r>
      <rPr>
        <b/>
        <sz val="14"/>
        <rFont val="方正仿宋_GBK"/>
        <charset val="134"/>
      </rPr>
      <t>徽州区（</t>
    </r>
    <r>
      <rPr>
        <b/>
        <sz val="14"/>
        <rFont val="Times New Roman"/>
        <charset val="134"/>
      </rPr>
      <t>3</t>
    </r>
    <r>
      <rPr>
        <b/>
        <sz val="14"/>
        <rFont val="方正仿宋_GBK"/>
        <charset val="134"/>
      </rPr>
      <t>个）</t>
    </r>
  </si>
  <si>
    <r>
      <rPr>
        <sz val="12"/>
        <rFont val="方正仿宋_GBK"/>
        <charset val="134"/>
      </rPr>
      <t>徽州区丰乐水库垃圾打捞和水域日常管理项目</t>
    </r>
  </si>
  <si>
    <r>
      <rPr>
        <sz val="12"/>
        <rFont val="方正仿宋_GBK"/>
        <charset val="134"/>
      </rPr>
      <t>黄山市徽州区农业农村局</t>
    </r>
  </si>
  <si>
    <r>
      <rPr>
        <sz val="12"/>
        <rFont val="方正仿宋_GBK"/>
        <charset val="134"/>
      </rPr>
      <t>徽州区富溪乡水环境治理及生态修复项目</t>
    </r>
  </si>
  <si>
    <r>
      <rPr>
        <sz val="12"/>
        <rFont val="方正仿宋_GBK"/>
        <charset val="134"/>
      </rPr>
      <t>富溪乡人民政府</t>
    </r>
  </si>
  <si>
    <t>黄山市徽州区城区绿色生态提升及污染物消减工程</t>
  </si>
  <si>
    <r>
      <rPr>
        <sz val="12"/>
        <rFont val="方正仿宋_GBK"/>
        <charset val="134"/>
      </rPr>
      <t>黄山市徽州区城市建设投资有限公司</t>
    </r>
  </si>
  <si>
    <r>
      <rPr>
        <b/>
        <sz val="14"/>
        <rFont val="方正仿宋_GBK"/>
        <charset val="134"/>
      </rPr>
      <t>歙县（</t>
    </r>
    <r>
      <rPr>
        <b/>
        <sz val="14"/>
        <rFont val="Times New Roman"/>
        <charset val="134"/>
      </rPr>
      <t>4</t>
    </r>
    <r>
      <rPr>
        <b/>
        <sz val="14"/>
        <rFont val="方正仿宋_GBK"/>
        <charset val="134"/>
      </rPr>
      <t>个）</t>
    </r>
  </si>
  <si>
    <r>
      <rPr>
        <sz val="12"/>
        <rFont val="方正仿宋_GBK"/>
        <charset val="134"/>
      </rPr>
      <t>歙县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五好两宜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和美乡村试点试验项目</t>
    </r>
    <r>
      <rPr>
        <sz val="12"/>
        <rFont val="Times New Roman"/>
        <charset val="134"/>
      </rPr>
      <t>-</t>
    </r>
    <r>
      <rPr>
        <sz val="12"/>
        <rFont val="方正仿宋_GBK"/>
        <charset val="134"/>
      </rPr>
      <t>百里画廊玲珑湾共富带子项目</t>
    </r>
  </si>
  <si>
    <r>
      <rPr>
        <sz val="12"/>
        <rFont val="方正仿宋_GBK"/>
        <charset val="134"/>
      </rPr>
      <t>歙县定潭和美项目投资有限公司</t>
    </r>
  </si>
  <si>
    <r>
      <rPr>
        <sz val="12"/>
        <rFont val="方正仿宋_GBK"/>
        <charset val="134"/>
      </rPr>
      <t>歙县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年洪灾重点乡镇水毁修复项目</t>
    </r>
  </si>
  <si>
    <r>
      <rPr>
        <sz val="12"/>
        <rFont val="方正仿宋_GBK"/>
        <charset val="134"/>
      </rPr>
      <t>歙县新安江流域生态保护发展中心</t>
    </r>
  </si>
  <si>
    <r>
      <rPr>
        <sz val="12"/>
        <rFont val="方正仿宋_GBK"/>
        <charset val="134"/>
      </rPr>
      <t>歙县茶产业绿色发展示范项目</t>
    </r>
  </si>
  <si>
    <r>
      <rPr>
        <sz val="12"/>
        <rFont val="方正仿宋_GBK"/>
        <charset val="134"/>
      </rPr>
      <t>歙县小洲源流域水生态综合治理项目</t>
    </r>
  </si>
  <si>
    <r>
      <rPr>
        <sz val="12"/>
        <rFont val="方正仿宋_GBK"/>
        <charset val="134"/>
      </rPr>
      <t>小川乡人民政府</t>
    </r>
  </si>
  <si>
    <r>
      <rPr>
        <b/>
        <sz val="14"/>
        <rFont val="方正仿宋_GBK"/>
        <charset val="134"/>
      </rPr>
      <t>休宁县（</t>
    </r>
    <r>
      <rPr>
        <b/>
        <sz val="14"/>
        <rFont val="Times New Roman"/>
        <charset val="134"/>
      </rPr>
      <t>6</t>
    </r>
    <r>
      <rPr>
        <b/>
        <sz val="14"/>
        <rFont val="方正仿宋_GBK"/>
        <charset val="134"/>
      </rPr>
      <t>个）</t>
    </r>
  </si>
  <si>
    <r>
      <rPr>
        <sz val="12"/>
        <rFont val="方正仿宋_GBK"/>
        <charset val="134"/>
      </rPr>
      <t>休宁县新安江月潭湖自然生态综合保护项目</t>
    </r>
  </si>
  <si>
    <r>
      <rPr>
        <sz val="12"/>
        <rFont val="方正仿宋_GBK"/>
        <charset val="134"/>
      </rPr>
      <t>休宁县月潭湖镇人民政府</t>
    </r>
  </si>
  <si>
    <r>
      <rPr>
        <sz val="12"/>
        <rFont val="方正仿宋_GBK"/>
        <charset val="134"/>
      </rPr>
      <t>板桥乡沂源河沿线生态环境治理及特色农文旅发展项目</t>
    </r>
  </si>
  <si>
    <r>
      <rPr>
        <sz val="12"/>
        <rFont val="方正仿宋_GBK"/>
        <charset val="134"/>
      </rPr>
      <t>休宁县板桥乡人民政府</t>
    </r>
  </si>
  <si>
    <r>
      <rPr>
        <sz val="12"/>
        <rFont val="方正仿宋_GBK"/>
        <charset val="134"/>
      </rPr>
      <t>榆村乡佩瑯河水毁修复及环境综合治理提升项目</t>
    </r>
  </si>
  <si>
    <r>
      <rPr>
        <sz val="12"/>
        <rFont val="方正仿宋_GBK"/>
        <charset val="134"/>
      </rPr>
      <t>休宁县榆村乡人民政府</t>
    </r>
  </si>
  <si>
    <r>
      <rPr>
        <sz val="12"/>
        <rFont val="方正仿宋_GBK"/>
        <charset val="134"/>
      </rPr>
      <t>休宁县五城镇星洲村生态提升工程项目</t>
    </r>
  </si>
  <si>
    <r>
      <rPr>
        <sz val="12"/>
        <rFont val="方正仿宋_GBK"/>
        <charset val="134"/>
      </rPr>
      <t>休宁县五城镇人民政府</t>
    </r>
  </si>
  <si>
    <r>
      <rPr>
        <sz val="12"/>
        <rFont val="方正仿宋_GBK"/>
        <charset val="134"/>
      </rPr>
      <t>休宁县东临溪镇汊水河栈山下段河道治理及配套基础设施提升项目</t>
    </r>
  </si>
  <si>
    <r>
      <rPr>
        <sz val="12"/>
        <rFont val="方正仿宋_GBK"/>
        <charset val="134"/>
      </rPr>
      <t>休宁县东临溪镇人民政府</t>
    </r>
  </si>
  <si>
    <r>
      <rPr>
        <sz val="12"/>
        <rFont val="方正仿宋_GBK"/>
        <charset val="134"/>
      </rPr>
      <t>率水河（溪口镇段）水生态综合治理工程</t>
    </r>
  </si>
  <si>
    <r>
      <rPr>
        <sz val="12"/>
        <rFont val="方正仿宋_GBK"/>
        <charset val="134"/>
      </rPr>
      <t>休宁县溪口镇人民政府</t>
    </r>
  </si>
  <si>
    <r>
      <rPr>
        <b/>
        <sz val="14"/>
        <rFont val="方正仿宋_GBK"/>
        <charset val="134"/>
      </rPr>
      <t>黟县（</t>
    </r>
    <r>
      <rPr>
        <b/>
        <sz val="14"/>
        <rFont val="Times New Roman"/>
        <charset val="134"/>
      </rPr>
      <t>4</t>
    </r>
    <r>
      <rPr>
        <b/>
        <sz val="14"/>
        <rFont val="方正仿宋_GBK"/>
        <charset val="134"/>
      </rPr>
      <t>个）</t>
    </r>
  </si>
  <si>
    <r>
      <rPr>
        <sz val="12"/>
        <rFont val="方正仿宋_GBK"/>
        <charset val="134"/>
      </rPr>
      <t>西递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自在谷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新故乡人计划</t>
    </r>
  </si>
  <si>
    <r>
      <rPr>
        <sz val="12"/>
        <rFont val="方正仿宋_GBK"/>
        <charset val="134"/>
      </rPr>
      <t>黟县西递镇人民政府</t>
    </r>
  </si>
  <si>
    <r>
      <rPr>
        <sz val="12"/>
        <rFont val="方正仿宋_GBK"/>
        <charset val="134"/>
      </rPr>
      <t>黟县黟川两岸人才基地改造提升项目</t>
    </r>
  </si>
  <si>
    <r>
      <rPr>
        <sz val="12"/>
        <rFont val="方正仿宋_GBK"/>
        <charset val="134"/>
      </rPr>
      <t>黟县碧阳镇人民政府</t>
    </r>
  </si>
  <si>
    <r>
      <rPr>
        <sz val="12"/>
        <rFont val="方正仿宋_GBK"/>
        <charset val="134"/>
      </rPr>
      <t>黟县宏村镇塔川片区环境综合治理及文旅产业发展项目</t>
    </r>
  </si>
  <si>
    <r>
      <rPr>
        <sz val="12"/>
        <rFont val="方正仿宋_GBK"/>
        <charset val="134"/>
      </rPr>
      <t>黟县宏村镇人民政府</t>
    </r>
  </si>
  <si>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多彩柯村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环境整治及文旅综合提升项目</t>
    </r>
  </si>
  <si>
    <r>
      <rPr>
        <sz val="12"/>
        <rFont val="方正仿宋_GBK"/>
        <charset val="134"/>
      </rPr>
      <t>黟县柯村镇人民政府</t>
    </r>
  </si>
  <si>
    <r>
      <rPr>
        <b/>
        <sz val="14"/>
        <rFont val="方正仿宋_GBK"/>
        <charset val="134"/>
      </rPr>
      <t>祁门县（</t>
    </r>
    <r>
      <rPr>
        <b/>
        <sz val="14"/>
        <rFont val="Times New Roman"/>
        <charset val="134"/>
      </rPr>
      <t>6</t>
    </r>
    <r>
      <rPr>
        <b/>
        <sz val="14"/>
        <rFont val="方正仿宋_GBK"/>
        <charset val="134"/>
      </rPr>
      <t>个）</t>
    </r>
  </si>
  <si>
    <r>
      <rPr>
        <sz val="12"/>
        <rFont val="方正仿宋_GBK"/>
        <charset val="134"/>
      </rPr>
      <t>祁门县率水河支流灾后治理项目</t>
    </r>
  </si>
  <si>
    <r>
      <rPr>
        <sz val="12"/>
        <rFont val="方正仿宋_GBK"/>
        <charset val="134"/>
      </rPr>
      <t>祁门县凫峰镇人民政府</t>
    </r>
  </si>
  <si>
    <r>
      <rPr>
        <sz val="12"/>
        <rFont val="方正仿宋_GBK"/>
        <charset val="134"/>
      </rPr>
      <t>祁门县安凌镇绿色田园整治与产业升级建设项目</t>
    </r>
  </si>
  <si>
    <r>
      <rPr>
        <sz val="12"/>
        <rFont val="方正仿宋_GBK"/>
        <charset val="134"/>
      </rPr>
      <t>安凌镇人民政府</t>
    </r>
  </si>
  <si>
    <r>
      <rPr>
        <sz val="12"/>
        <rFont val="方正仿宋_GBK"/>
        <charset val="134"/>
      </rPr>
      <t>祁门县金字牌镇石坑陶瓷文化艺术村生态环境修复工程项目</t>
    </r>
  </si>
  <si>
    <r>
      <rPr>
        <sz val="12"/>
        <rFont val="方正仿宋_GBK"/>
        <charset val="134"/>
      </rPr>
      <t>祁门县金字牌镇人民政府</t>
    </r>
  </si>
  <si>
    <r>
      <rPr>
        <sz val="12"/>
        <rFont val="方正仿宋_GBK"/>
        <charset val="134"/>
      </rPr>
      <t>祁门县柏溪乡西溶村旅游基础设施项目</t>
    </r>
  </si>
  <si>
    <r>
      <rPr>
        <sz val="12"/>
        <rFont val="方正仿宋_GBK"/>
        <charset val="134"/>
      </rPr>
      <t>祁门县柏溪乡人民政府</t>
    </r>
  </si>
  <si>
    <r>
      <rPr>
        <sz val="12"/>
        <rFont val="方正仿宋_GBK"/>
        <charset val="134"/>
      </rPr>
      <t>祁山镇蔬菜保供基地建设项目</t>
    </r>
  </si>
  <si>
    <r>
      <rPr>
        <sz val="12"/>
        <rFont val="方正仿宋_GBK"/>
        <charset val="134"/>
      </rPr>
      <t>祁门县祁山镇人民政府</t>
    </r>
  </si>
  <si>
    <r>
      <rPr>
        <sz val="12"/>
        <rFont val="方正仿宋_GBK"/>
        <charset val="134"/>
      </rPr>
      <t>祁门县平里镇数字游民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稷上茶园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河图农场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茶旅共创研学项目</t>
    </r>
  </si>
  <si>
    <r>
      <rPr>
        <sz val="12"/>
        <rFont val="方正仿宋_GBK"/>
        <charset val="134"/>
      </rPr>
      <t>黄山市振源投资开发有限公司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</si>
</sst>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b/>
      <sz val="14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sz val="24"/>
      <name val="Times New Roman"/>
      <charset val="134"/>
    </font>
    <font>
      <sz val="11"/>
      <name val="楷体_GB2312"/>
      <charset val="134"/>
    </font>
    <font>
      <sz val="16"/>
      <name val="黑体"/>
      <charset val="134"/>
    </font>
    <font>
      <sz val="12"/>
      <name val="方正仿宋_GBK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4"/>
      <name val="仿宋_GB2312"/>
      <charset val="134"/>
    </font>
    <font>
      <b/>
      <sz val="14"/>
      <name val="方正仿宋_GBK"/>
      <charset val="134"/>
    </font>
    <font>
      <sz val="24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/>
    </xf>
    <xf numFmtId="0" fontId="2" fillId="0" borderId="0" xfId="50" applyFont="1" applyAlignment="1">
      <alignment horizontal="right" vertical="center" wrapText="1"/>
    </xf>
    <xf numFmtId="0" fontId="2" fillId="0" borderId="0" xfId="5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3" fillId="0" borderId="1" xfId="50" applyFont="1" applyBorder="1" applyAlignment="1">
      <alignment horizontal="center" vertical="center"/>
    </xf>
    <xf numFmtId="0" fontId="9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4" fillId="0" borderId="3" xfId="50" applyFont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left" vertical="center"/>
    </xf>
    <xf numFmtId="0" fontId="10" fillId="0" borderId="1" xfId="5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1" xfId="51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178" fontId="4" fillId="0" borderId="1" xfId="51" applyNumberFormat="1" applyFont="1" applyBorder="1" applyAlignment="1">
      <alignment horizontal="center" vertical="center"/>
    </xf>
    <xf numFmtId="176" fontId="12" fillId="0" borderId="1" xfId="51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6" xfId="49"/>
    <cellStyle name="常规 215" xfId="50"/>
    <cellStyle name="常规 227" xfId="51"/>
    <cellStyle name="e鯪9Y_x005f_x000b_ 3 2 2 3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3"/>
  <sheetViews>
    <sheetView tabSelected="1" zoomScale="80" zoomScaleNormal="80" workbookViewId="0">
      <pane ySplit="3" topLeftCell="A4" activePane="bottomLeft" state="frozen"/>
      <selection/>
      <selection pane="bottomLeft" activeCell="A1" sqref="A1:D1"/>
    </sheetView>
  </sheetViews>
  <sheetFormatPr defaultColWidth="9" defaultRowHeight="15.5" outlineLevelCol="3"/>
  <cols>
    <col min="1" max="1" width="7" style="9" customWidth="1"/>
    <col min="2" max="2" width="94" style="10" customWidth="1"/>
    <col min="3" max="3" width="47.3636363636364" style="10" customWidth="1"/>
    <col min="4" max="4" width="16.4545454545455" style="10" customWidth="1"/>
    <col min="5" max="16384" width="9" style="1"/>
  </cols>
  <sheetData>
    <row r="1" s="1" customFormat="1" ht="50" customHeight="1" spans="1:4">
      <c r="A1" s="11" t="s">
        <v>0</v>
      </c>
      <c r="B1" s="12"/>
      <c r="C1" s="12"/>
      <c r="D1" s="12"/>
    </row>
    <row r="2" s="2" customFormat="1" ht="27" customHeight="1" spans="1:4">
      <c r="A2" s="13"/>
      <c r="B2" s="14"/>
      <c r="C2" s="14"/>
      <c r="D2" s="15" t="s">
        <v>1</v>
      </c>
    </row>
    <row r="3" s="3" customFormat="1" ht="30" customHeight="1" spans="1:4">
      <c r="A3" s="16" t="s">
        <v>2</v>
      </c>
      <c r="B3" s="16" t="s">
        <v>3</v>
      </c>
      <c r="C3" s="17" t="s">
        <v>4</v>
      </c>
      <c r="D3" s="18" t="s">
        <v>5</v>
      </c>
    </row>
    <row r="4" s="4" customFormat="1" ht="30" customHeight="1" spans="1:4">
      <c r="A4" s="19" t="s">
        <v>6</v>
      </c>
      <c r="B4" s="20"/>
      <c r="C4" s="20"/>
      <c r="D4" s="21">
        <f>D5+D18+D20+D26+D30+D35+D42+D47</f>
        <v>34000</v>
      </c>
    </row>
    <row r="5" s="4" customFormat="1" ht="30" customHeight="1" spans="1:4">
      <c r="A5" s="19" t="s">
        <v>7</v>
      </c>
      <c r="B5" s="20"/>
      <c r="C5" s="20"/>
      <c r="D5" s="21">
        <f>SUM(D6:D17)</f>
        <v>22200</v>
      </c>
    </row>
    <row r="6" s="5" customFormat="1" ht="30" customHeight="1" spans="1:4">
      <c r="A6" s="22">
        <v>1</v>
      </c>
      <c r="B6" s="23" t="s">
        <v>8</v>
      </c>
      <c r="C6" s="24" t="s">
        <v>9</v>
      </c>
      <c r="D6" s="25">
        <v>2000</v>
      </c>
    </row>
    <row r="7" s="5" customFormat="1" ht="30" customHeight="1" spans="1:4">
      <c r="A7" s="22">
        <v>2</v>
      </c>
      <c r="B7" s="26" t="s">
        <v>10</v>
      </c>
      <c r="C7" s="26" t="s">
        <v>11</v>
      </c>
      <c r="D7" s="25">
        <v>200</v>
      </c>
    </row>
    <row r="8" s="5" customFormat="1" ht="30" customHeight="1" spans="1:4">
      <c r="A8" s="22">
        <v>3</v>
      </c>
      <c r="B8" s="26" t="s">
        <v>12</v>
      </c>
      <c r="C8" s="26" t="s">
        <v>13</v>
      </c>
      <c r="D8" s="25">
        <v>500</v>
      </c>
    </row>
    <row r="9" s="5" customFormat="1" ht="30" customHeight="1" spans="1:4">
      <c r="A9" s="22">
        <v>4</v>
      </c>
      <c r="B9" s="26" t="s">
        <v>14</v>
      </c>
      <c r="C9" s="26" t="s">
        <v>15</v>
      </c>
      <c r="D9" s="25">
        <v>100</v>
      </c>
    </row>
    <row r="10" s="5" customFormat="1" ht="30" customHeight="1" spans="1:4">
      <c r="A10" s="22">
        <v>5</v>
      </c>
      <c r="B10" s="26" t="s">
        <v>16</v>
      </c>
      <c r="C10" s="26" t="s">
        <v>17</v>
      </c>
      <c r="D10" s="27">
        <v>800</v>
      </c>
    </row>
    <row r="11" s="5" customFormat="1" ht="30" customHeight="1" spans="1:4">
      <c r="A11" s="22">
        <v>6</v>
      </c>
      <c r="B11" s="26" t="s">
        <v>18</v>
      </c>
      <c r="C11" s="26" t="s">
        <v>19</v>
      </c>
      <c r="D11" s="27">
        <v>4000</v>
      </c>
    </row>
    <row r="12" s="1" customFormat="1" ht="30" customHeight="1" spans="1:4">
      <c r="A12" s="22">
        <v>7</v>
      </c>
      <c r="B12" s="26" t="s">
        <v>20</v>
      </c>
      <c r="C12" s="26" t="s">
        <v>21</v>
      </c>
      <c r="D12" s="27">
        <v>2000</v>
      </c>
    </row>
    <row r="13" s="5" customFormat="1" ht="30" customHeight="1" spans="1:4">
      <c r="A13" s="22">
        <v>8</v>
      </c>
      <c r="B13" s="26" t="s">
        <v>22</v>
      </c>
      <c r="C13" s="26" t="s">
        <v>23</v>
      </c>
      <c r="D13" s="27">
        <v>5217.64</v>
      </c>
    </row>
    <row r="14" s="1" customFormat="1" ht="30" customHeight="1" spans="1:4">
      <c r="A14" s="22">
        <v>9</v>
      </c>
      <c r="B14" s="26" t="s">
        <v>24</v>
      </c>
      <c r="C14" s="26" t="s">
        <v>23</v>
      </c>
      <c r="D14" s="27">
        <v>882.36</v>
      </c>
    </row>
    <row r="15" s="1" customFormat="1" ht="30" customHeight="1" spans="1:4">
      <c r="A15" s="22">
        <v>10</v>
      </c>
      <c r="B15" s="26" t="s">
        <v>25</v>
      </c>
      <c r="C15" s="26" t="s">
        <v>26</v>
      </c>
      <c r="D15" s="27">
        <v>2000</v>
      </c>
    </row>
    <row r="16" s="1" customFormat="1" ht="30" customHeight="1" spans="1:4">
      <c r="A16" s="28">
        <v>11</v>
      </c>
      <c r="B16" s="29" t="s">
        <v>27</v>
      </c>
      <c r="C16" s="29" t="s">
        <v>28</v>
      </c>
      <c r="D16" s="30">
        <v>2500</v>
      </c>
    </row>
    <row r="17" s="6" customFormat="1" ht="30" customHeight="1" spans="1:4">
      <c r="A17" s="22">
        <v>12</v>
      </c>
      <c r="B17" s="26" t="s">
        <v>29</v>
      </c>
      <c r="C17" s="26" t="s">
        <v>28</v>
      </c>
      <c r="D17" s="27">
        <v>2000</v>
      </c>
    </row>
    <row r="18" s="4" customFormat="1" ht="30" customHeight="1" spans="1:4">
      <c r="A18" s="31" t="s">
        <v>30</v>
      </c>
      <c r="B18" s="32"/>
      <c r="C18" s="32"/>
      <c r="D18" s="33">
        <f>SUM(D19)</f>
        <v>650</v>
      </c>
    </row>
    <row r="19" s="5" customFormat="1" ht="30" customHeight="1" spans="1:4">
      <c r="A19" s="22">
        <v>13</v>
      </c>
      <c r="B19" s="34" t="s">
        <v>31</v>
      </c>
      <c r="C19" s="34" t="s">
        <v>32</v>
      </c>
      <c r="D19" s="35">
        <v>650</v>
      </c>
    </row>
    <row r="20" s="7" customFormat="1" ht="30" customHeight="1" spans="1:4">
      <c r="A20" s="36" t="s">
        <v>33</v>
      </c>
      <c r="B20" s="37"/>
      <c r="C20" s="37"/>
      <c r="D20" s="38">
        <f>SUM(D21:D25)</f>
        <v>2100</v>
      </c>
    </row>
    <row r="21" s="5" customFormat="1" ht="30" customHeight="1" spans="1:4">
      <c r="A21" s="22">
        <v>14</v>
      </c>
      <c r="B21" s="39" t="s">
        <v>34</v>
      </c>
      <c r="C21" s="39" t="s">
        <v>35</v>
      </c>
      <c r="D21" s="35">
        <v>800</v>
      </c>
    </row>
    <row r="22" s="5" customFormat="1" ht="30" customHeight="1" spans="1:4">
      <c r="A22" s="22">
        <v>15</v>
      </c>
      <c r="B22" s="34" t="s">
        <v>36</v>
      </c>
      <c r="C22" s="34" t="s">
        <v>37</v>
      </c>
      <c r="D22" s="35">
        <v>300</v>
      </c>
    </row>
    <row r="23" s="5" customFormat="1" ht="30" customHeight="1" spans="1:4">
      <c r="A23" s="22">
        <v>16</v>
      </c>
      <c r="B23" s="34" t="s">
        <v>38</v>
      </c>
      <c r="C23" s="34" t="s">
        <v>39</v>
      </c>
      <c r="D23" s="35">
        <v>260</v>
      </c>
    </row>
    <row r="24" s="1" customFormat="1" ht="30" customHeight="1" spans="1:4">
      <c r="A24" s="22">
        <v>17</v>
      </c>
      <c r="B24" s="34" t="s">
        <v>40</v>
      </c>
      <c r="C24" s="34" t="s">
        <v>41</v>
      </c>
      <c r="D24" s="40">
        <v>240</v>
      </c>
    </row>
    <row r="25" s="6" customFormat="1" ht="30" customHeight="1" spans="1:4">
      <c r="A25" s="22">
        <v>18</v>
      </c>
      <c r="B25" s="34" t="s">
        <v>42</v>
      </c>
      <c r="C25" s="34" t="s">
        <v>43</v>
      </c>
      <c r="D25" s="40">
        <v>500</v>
      </c>
    </row>
    <row r="26" s="4" customFormat="1" ht="30" customHeight="1" spans="1:4">
      <c r="A26" s="31" t="s">
        <v>44</v>
      </c>
      <c r="B26" s="32"/>
      <c r="C26" s="32"/>
      <c r="D26" s="41">
        <f>SUM(D27:D29)</f>
        <v>1000</v>
      </c>
    </row>
    <row r="27" s="1" customFormat="1" ht="30" customHeight="1" spans="1:4">
      <c r="A27" s="22">
        <v>19</v>
      </c>
      <c r="B27" s="34" t="s">
        <v>45</v>
      </c>
      <c r="C27" s="34" t="s">
        <v>46</v>
      </c>
      <c r="D27" s="40">
        <v>50</v>
      </c>
    </row>
    <row r="28" s="1" customFormat="1" ht="30" customHeight="1" spans="1:4">
      <c r="A28" s="22">
        <v>20</v>
      </c>
      <c r="B28" s="42" t="s">
        <v>47</v>
      </c>
      <c r="C28" s="42" t="s">
        <v>48</v>
      </c>
      <c r="D28" s="40">
        <v>400</v>
      </c>
    </row>
    <row r="29" s="1" customFormat="1" ht="30" customHeight="1" spans="1:4">
      <c r="A29" s="22">
        <v>21</v>
      </c>
      <c r="B29" s="26" t="s">
        <v>49</v>
      </c>
      <c r="C29" s="34" t="s">
        <v>50</v>
      </c>
      <c r="D29" s="40">
        <v>550</v>
      </c>
    </row>
    <row r="30" s="7" customFormat="1" ht="30" customHeight="1" spans="1:4">
      <c r="A30" s="36" t="s">
        <v>51</v>
      </c>
      <c r="B30" s="37"/>
      <c r="C30" s="37"/>
      <c r="D30" s="43">
        <f>SUM(D31:D34)</f>
        <v>2900</v>
      </c>
    </row>
    <row r="31" s="5" customFormat="1" ht="30" customHeight="1" spans="1:4">
      <c r="A31" s="22">
        <v>22</v>
      </c>
      <c r="B31" s="34" t="s">
        <v>52</v>
      </c>
      <c r="C31" s="34" t="s">
        <v>53</v>
      </c>
      <c r="D31" s="35">
        <v>650</v>
      </c>
    </row>
    <row r="32" s="5" customFormat="1" ht="30" customHeight="1" spans="1:4">
      <c r="A32" s="22">
        <v>23</v>
      </c>
      <c r="B32" s="34" t="s">
        <v>54</v>
      </c>
      <c r="C32" s="34" t="s">
        <v>55</v>
      </c>
      <c r="D32" s="35">
        <v>1100</v>
      </c>
    </row>
    <row r="33" s="5" customFormat="1" ht="30" customHeight="1" spans="1:4">
      <c r="A33" s="22">
        <v>24</v>
      </c>
      <c r="B33" s="34" t="s">
        <v>56</v>
      </c>
      <c r="C33" s="34" t="s">
        <v>55</v>
      </c>
      <c r="D33" s="35">
        <v>750</v>
      </c>
    </row>
    <row r="34" s="5" customFormat="1" ht="30" customHeight="1" spans="1:4">
      <c r="A34" s="22">
        <v>25</v>
      </c>
      <c r="B34" s="34" t="s">
        <v>57</v>
      </c>
      <c r="C34" s="34" t="s">
        <v>58</v>
      </c>
      <c r="D34" s="44">
        <v>400</v>
      </c>
    </row>
    <row r="35" s="7" customFormat="1" ht="30" customHeight="1" spans="1:4">
      <c r="A35" s="36" t="s">
        <v>59</v>
      </c>
      <c r="B35" s="37"/>
      <c r="C35" s="37"/>
      <c r="D35" s="43">
        <f>SUM(D36:D41)</f>
        <v>1950</v>
      </c>
    </row>
    <row r="36" s="1" customFormat="1" ht="30" customHeight="1" spans="1:4">
      <c r="A36" s="22">
        <v>26</v>
      </c>
      <c r="B36" s="34" t="s">
        <v>60</v>
      </c>
      <c r="C36" s="34" t="s">
        <v>61</v>
      </c>
      <c r="D36" s="40">
        <v>400</v>
      </c>
    </row>
    <row r="37" s="1" customFormat="1" ht="30" customHeight="1" spans="1:4">
      <c r="A37" s="22">
        <v>27</v>
      </c>
      <c r="B37" s="34" t="s">
        <v>62</v>
      </c>
      <c r="C37" s="34" t="s">
        <v>63</v>
      </c>
      <c r="D37" s="40">
        <v>300</v>
      </c>
    </row>
    <row r="38" s="1" customFormat="1" ht="30" customHeight="1" spans="1:4">
      <c r="A38" s="22">
        <v>28</v>
      </c>
      <c r="B38" s="34" t="s">
        <v>64</v>
      </c>
      <c r="C38" s="34" t="s">
        <v>65</v>
      </c>
      <c r="D38" s="40">
        <v>260</v>
      </c>
    </row>
    <row r="39" s="1" customFormat="1" ht="30" customHeight="1" spans="1:4">
      <c r="A39" s="22">
        <v>29</v>
      </c>
      <c r="B39" s="34" t="s">
        <v>66</v>
      </c>
      <c r="C39" s="34" t="s">
        <v>67</v>
      </c>
      <c r="D39" s="40">
        <v>400</v>
      </c>
    </row>
    <row r="40" s="1" customFormat="1" ht="30" customHeight="1" spans="1:4">
      <c r="A40" s="22">
        <v>30</v>
      </c>
      <c r="B40" s="34" t="s">
        <v>68</v>
      </c>
      <c r="C40" s="34" t="s">
        <v>69</v>
      </c>
      <c r="D40" s="40">
        <v>350</v>
      </c>
    </row>
    <row r="41" s="1" customFormat="1" ht="30" customHeight="1" spans="1:4">
      <c r="A41" s="22">
        <v>31</v>
      </c>
      <c r="B41" s="34" t="s">
        <v>70</v>
      </c>
      <c r="C41" s="34" t="s">
        <v>71</v>
      </c>
      <c r="D41" s="40">
        <v>240</v>
      </c>
    </row>
    <row r="42" s="4" customFormat="1" ht="30" customHeight="1" spans="1:4">
      <c r="A42" s="36" t="s">
        <v>72</v>
      </c>
      <c r="B42" s="37"/>
      <c r="C42" s="37"/>
      <c r="D42" s="43">
        <f>SUM(D43:D46)</f>
        <v>1350</v>
      </c>
    </row>
    <row r="43" s="1" customFormat="1" ht="30" customHeight="1" spans="1:4">
      <c r="A43" s="22">
        <v>32</v>
      </c>
      <c r="B43" s="34" t="s">
        <v>73</v>
      </c>
      <c r="C43" s="34" t="s">
        <v>74</v>
      </c>
      <c r="D43" s="40">
        <v>500</v>
      </c>
    </row>
    <row r="44" s="1" customFormat="1" ht="30" customHeight="1" spans="1:4">
      <c r="A44" s="22">
        <v>33</v>
      </c>
      <c r="B44" s="34" t="s">
        <v>75</v>
      </c>
      <c r="C44" s="34" t="s">
        <v>76</v>
      </c>
      <c r="D44" s="40">
        <v>350</v>
      </c>
    </row>
    <row r="45" s="1" customFormat="1" ht="30" customHeight="1" spans="1:4">
      <c r="A45" s="22">
        <v>34</v>
      </c>
      <c r="B45" s="34" t="s">
        <v>77</v>
      </c>
      <c r="C45" s="34" t="s">
        <v>78</v>
      </c>
      <c r="D45" s="40">
        <v>300</v>
      </c>
    </row>
    <row r="46" s="1" customFormat="1" ht="30" customHeight="1" spans="1:4">
      <c r="A46" s="22">
        <v>35</v>
      </c>
      <c r="B46" s="34" t="s">
        <v>79</v>
      </c>
      <c r="C46" s="34" t="s">
        <v>80</v>
      </c>
      <c r="D46" s="40">
        <v>200</v>
      </c>
    </row>
    <row r="47" s="7" customFormat="1" ht="30" customHeight="1" spans="1:4">
      <c r="A47" s="36" t="s">
        <v>81</v>
      </c>
      <c r="B47" s="37"/>
      <c r="C47" s="37"/>
      <c r="D47" s="43">
        <f>SUM(D48:D53)</f>
        <v>1850</v>
      </c>
    </row>
    <row r="48" s="8" customFormat="1" ht="30" customHeight="1" spans="1:4">
      <c r="A48" s="22">
        <v>36</v>
      </c>
      <c r="B48" s="34" t="s">
        <v>82</v>
      </c>
      <c r="C48" s="34" t="s">
        <v>83</v>
      </c>
      <c r="D48" s="40">
        <v>350</v>
      </c>
    </row>
    <row r="49" s="8" customFormat="1" ht="30" customHeight="1" spans="1:4">
      <c r="A49" s="22">
        <v>37</v>
      </c>
      <c r="B49" s="34" t="s">
        <v>84</v>
      </c>
      <c r="C49" s="34" t="s">
        <v>85</v>
      </c>
      <c r="D49" s="40">
        <v>350</v>
      </c>
    </row>
    <row r="50" s="8" customFormat="1" ht="30" customHeight="1" spans="1:4">
      <c r="A50" s="22">
        <v>38</v>
      </c>
      <c r="B50" s="34" t="s">
        <v>86</v>
      </c>
      <c r="C50" s="34" t="s">
        <v>87</v>
      </c>
      <c r="D50" s="40">
        <v>350</v>
      </c>
    </row>
    <row r="51" s="8" customFormat="1" ht="30" customHeight="1" spans="1:4">
      <c r="A51" s="22">
        <v>39</v>
      </c>
      <c r="B51" s="34" t="s">
        <v>88</v>
      </c>
      <c r="C51" s="34" t="s">
        <v>89</v>
      </c>
      <c r="D51" s="40">
        <v>240</v>
      </c>
    </row>
    <row r="52" s="8" customFormat="1" ht="30" customHeight="1" spans="1:4">
      <c r="A52" s="22">
        <v>40</v>
      </c>
      <c r="B52" s="34" t="s">
        <v>90</v>
      </c>
      <c r="C52" s="34" t="s">
        <v>91</v>
      </c>
      <c r="D52" s="40">
        <v>300</v>
      </c>
    </row>
    <row r="53" s="8" customFormat="1" ht="30" customHeight="1" spans="1:4">
      <c r="A53" s="22">
        <v>41</v>
      </c>
      <c r="B53" s="34" t="s">
        <v>92</v>
      </c>
      <c r="C53" s="34" t="s">
        <v>93</v>
      </c>
      <c r="D53" s="40">
        <v>260</v>
      </c>
    </row>
  </sheetData>
  <mergeCells count="10">
    <mergeCell ref="A1:D1"/>
    <mergeCell ref="A4:C4"/>
    <mergeCell ref="A5:C5"/>
    <mergeCell ref="A18:C18"/>
    <mergeCell ref="A20:C20"/>
    <mergeCell ref="A26:C26"/>
    <mergeCell ref="A30:C30"/>
    <mergeCell ref="A35:C35"/>
    <mergeCell ref="A42:C42"/>
    <mergeCell ref="A47:C47"/>
  </mergeCells>
  <printOptions horizontalCentered="1"/>
  <pageMargins left="0.393055555555556" right="0.393055555555556" top="0.590277777777778" bottom="0.393055555555556" header="0.5" footer="0.196527777777778"/>
  <pageSetup paperSize="8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举一反三角饭团</cp:lastModifiedBy>
  <dcterms:created xsi:type="dcterms:W3CDTF">2025-04-13T07:06:00Z</dcterms:created>
  <dcterms:modified xsi:type="dcterms:W3CDTF">2025-07-09T07:11:33Z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E6655673705D4FCB903BCEB04C428A6F_13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